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5255" windowHeight="8160" activeTab="0"/>
  </bookViews>
  <sheets>
    <sheet name="Totals" sheetId="13" r:id="rId1"/>
    <sheet name="Jan" sheetId="24" r:id="rId2"/>
    <sheet name="Feb" sheetId="23" r:id="rId3"/>
    <sheet name="March" sheetId="22" r:id="rId4"/>
    <sheet name="April" sheetId="21" r:id="rId5"/>
    <sheet name="May" sheetId="5" r:id="rId6"/>
    <sheet name="June" sheetId="20" r:id="rId7"/>
    <sheet name="July" sheetId="19" r:id="rId8"/>
    <sheet name="Aug" sheetId="18" r:id="rId9"/>
    <sheet name="Sept" sheetId="17" r:id="rId10"/>
    <sheet name="Oct" sheetId="16" r:id="rId11"/>
    <sheet name="Nov" sheetId="15" r:id="rId12"/>
    <sheet name="Dec" sheetId="25" r:id="rId13"/>
  </sheets>
  <definedNames>
    <definedName name="Categories">'Totals'!$A$10:$A$21</definedName>
  </definedNames>
  <calcPr calcId="125725"/>
</workbook>
</file>

<file path=xl/sharedStrings.xml><?xml version="1.0" encoding="utf-8"?>
<sst xmlns="http://schemas.openxmlformats.org/spreadsheetml/2006/main" count="527" uniqueCount="85">
  <si>
    <t>Name</t>
  </si>
  <si>
    <t>Purpose</t>
  </si>
  <si>
    <t>Amount</t>
  </si>
  <si>
    <t>Date</t>
  </si>
  <si>
    <t>Total work miles</t>
  </si>
  <si>
    <t>Office Expenses</t>
  </si>
  <si>
    <t>TOTALS:</t>
  </si>
  <si>
    <t>receipt?</t>
  </si>
  <si>
    <t>Expenses</t>
  </si>
  <si>
    <t>Income</t>
  </si>
  <si>
    <t>Source</t>
  </si>
  <si>
    <t>Method of payment</t>
  </si>
  <si>
    <t>TOTAL:</t>
  </si>
  <si>
    <t xml:space="preserve"> </t>
  </si>
  <si>
    <t>Feb Total:</t>
  </si>
  <si>
    <t>March Total:</t>
  </si>
  <si>
    <t>April Total:</t>
  </si>
  <si>
    <t>May Total:</t>
  </si>
  <si>
    <t>June Total:</t>
  </si>
  <si>
    <t>July Total</t>
  </si>
  <si>
    <t>Sept Total</t>
  </si>
  <si>
    <t>Nov Total:</t>
  </si>
  <si>
    <t>Supplies</t>
  </si>
  <si>
    <t>Total</t>
  </si>
  <si>
    <t>Mileage</t>
  </si>
  <si>
    <t>Advertising</t>
  </si>
  <si>
    <t>Dues/Fees</t>
  </si>
  <si>
    <t>Insurance</t>
  </si>
  <si>
    <t>Legal &amp; Prof services</t>
  </si>
  <si>
    <t>Taxes / Licenses</t>
  </si>
  <si>
    <t>Travel</t>
  </si>
  <si>
    <t>Meals/Entertainment</t>
  </si>
  <si>
    <t>Selling Expenses</t>
  </si>
  <si>
    <t>Category</t>
  </si>
  <si>
    <t>Education</t>
  </si>
  <si>
    <t>Misc Expense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</si>
  <si>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</si>
  <si>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</si>
  <si>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</si>
  <si>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</si>
  <si>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</si>
  <si>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</si>
  <si>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</si>
  <si>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</si>
  <si>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</si>
  <si>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</si>
  <si>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</si>
  <si>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</si>
  <si>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 Total:</t>
  </si>
  <si>
    <t>May Expense &amp; Income Sheet</t>
  </si>
  <si>
    <t>Total Miles</t>
  </si>
  <si>
    <t>Total Amount</t>
  </si>
  <si>
    <t>Income Total</t>
  </si>
  <si>
    <t>TOTALS by Categories for May:</t>
  </si>
  <si>
    <t>TOTAL Expenses</t>
  </si>
  <si>
    <t>Year Total to Date:</t>
  </si>
  <si>
    <t>December Expense &amp; Income Sheet</t>
  </si>
  <si>
    <t>November Expense &amp; Income Sheet</t>
  </si>
  <si>
    <t>TOTALS by Categories for December:</t>
  </si>
  <si>
    <t>TOTALS by Categories for November:</t>
  </si>
  <si>
    <t>October Expense &amp; Income Sheet</t>
  </si>
  <si>
    <t>TOTALS by Categories for October:</t>
  </si>
  <si>
    <t>September Expense &amp; Income Sheet</t>
  </si>
  <si>
    <t>TOTALS by Categories for September:</t>
  </si>
  <si>
    <t>August Expense &amp; Income Sheet</t>
  </si>
  <si>
    <t>TOTALS by Categories for August:</t>
  </si>
  <si>
    <t>July Expense &amp; Income Sheet</t>
  </si>
  <si>
    <t>TOTALS by Categories for July:</t>
  </si>
  <si>
    <t>June Expense &amp; Income Sheet</t>
  </si>
  <si>
    <t>TOTALS by Categories for June:</t>
  </si>
  <si>
    <t>April Expense &amp; Income Sheet</t>
  </si>
  <si>
    <t>TOTALS by Categories for April:</t>
  </si>
  <si>
    <t>March Expense &amp; Income Sheet</t>
  </si>
  <si>
    <t>TOTALS by Categories for March:</t>
  </si>
  <si>
    <t>February Expense &amp; Income Sheet</t>
  </si>
  <si>
    <t>January Expense &amp; Income Sheet</t>
  </si>
  <si>
    <t>TOTALS by Categories for January:</t>
  </si>
  <si>
    <t>TOTALS by Categories for February:</t>
  </si>
  <si>
    <t>Aug Total:</t>
  </si>
  <si>
    <t>Oct Total:</t>
  </si>
  <si>
    <t>Dec Total:</t>
  </si>
  <si>
    <t>Total:</t>
  </si>
  <si>
    <t>2008 Annual Totals</t>
  </si>
  <si>
    <t>Mileage out</t>
  </si>
  <si>
    <t>Mileage in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</si>
</sst>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m/d/yy;@"/>
    <numFmt numFmtId="165" formatCode="&quot;$&quot;#,##0.00"/>
    <numFmt numFmtId="166" formatCode="&quot;$&quot;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13.2"/>
      <color rgb="FF484848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Cambria"/>
      <family val="1"/>
      <scheme val="maj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6" fillId="0" borderId="0" xfId="0" applyNumberFormat="1" applyFont="1"/>
    <xf numFmtId="0" fontId="6" fillId="0" borderId="0" xfId="0" applyFont="1"/>
    <xf numFmtId="165" fontId="5" fillId="0" borderId="0" xfId="0" applyNumberFormat="1" applyFont="1"/>
    <xf numFmtId="166" fontId="4" fillId="0" borderId="0" xfId="0" applyNumberFormat="1" applyFont="1"/>
    <xf numFmtId="166" fontId="5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6" fillId="0" borderId="0" xfId="0" applyNumberFormat="1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4" fillId="0" borderId="0" xfId="0" applyNumberFormat="1" applyFont="1"/>
    <xf numFmtId="164" fontId="2" fillId="0" borderId="0" xfId="0" applyNumberFormat="1" applyFont="1"/>
    <xf numFmtId="0" fontId="2" fillId="0" borderId="0" xfId="0" applyFont="1"/>
    <xf numFmtId="165" fontId="7" fillId="0" borderId="0" xfId="0" applyNumberFormat="1" applyFont="1"/>
    <xf numFmtId="0" fontId="3" fillId="0" borderId="0" xfId="0" applyFont="1"/>
    <xf numFmtId="8" fontId="0" fillId="0" borderId="0" xfId="0" applyNumberFormat="1"/>
    <xf numFmtId="8" fontId="0" fillId="0" borderId="0" xfId="0" applyNumberFormat="1" applyFont="1"/>
    <xf numFmtId="166" fontId="2" fillId="0" borderId="0" xfId="0" applyNumberFormat="1" applyFont="1"/>
    <xf numFmtId="8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9" sqref="C9"/>
    </sheetView>
  </sheetViews>
  <sheetFormatPr defaultColWidth="9.140625" defaultRowHeight="15"/>
  <cols>
    <col min="1" max="1" width="20.28125" style="23" bestFit="1" customWidth="1"/>
    <col min="2" max="13" width="9.8515625" style="23" bestFit="1" customWidth="1"/>
    <col min="14" max="14" width="11.57421875" style="23" bestFit="1" customWidth="1"/>
    <col min="15" max="16384" width="9.140625" style="23" customWidth="1"/>
  </cols>
  <sheetData>
    <row r="1" spans="1:14" ht="22.5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5">
      <c r="B2" s="23" t="s">
        <v>36</v>
      </c>
      <c r="C2" s="23" t="s">
        <v>37</v>
      </c>
      <c r="D2" s="23" t="s">
        <v>38</v>
      </c>
      <c r="E2" s="23" t="s">
        <v>39</v>
      </c>
      <c r="F2" s="23" t="s">
        <v>40</v>
      </c>
      <c r="G2" s="23" t="s">
        <v>41</v>
      </c>
      <c r="H2" s="23" t="s">
        <v>42</v>
      </c>
      <c r="I2" s="23" t="s">
        <v>43</v>
      </c>
      <c r="J2" s="23" t="s">
        <v>44</v>
      </c>
      <c r="K2" s="23" t="s">
        <v>45</v>
      </c>
      <c r="L2" s="23" t="s">
        <v>46</v>
      </c>
      <c r="M2" s="23" t="s">
        <v>47</v>
      </c>
      <c r="N2" s="23" t="s">
        <v>23</v>
      </c>
    </row>
    <row r="3" spans="1:14" ht="15">
      <c r="A3" s="23" t="s">
        <v>9</v>
      </c>
      <c r="B3" s="23">
        <f>Jan!J24</f>
        <v>0</v>
      </c>
      <c r="C3" s="23">
        <f>Feb!J24</f>
        <v>0</v>
      </c>
      <c r="D3" s="23">
        <f>March!J24</f>
        <v>0</v>
      </c>
      <c r="E3" s="23">
        <f>April!J24</f>
        <v>0</v>
      </c>
      <c r="F3" s="23">
        <f>May!J24</f>
        <v>0</v>
      </c>
      <c r="G3" s="23">
        <f>June!J24</f>
        <v>0</v>
      </c>
      <c r="H3" s="23">
        <f>July!J24</f>
        <v>0</v>
      </c>
      <c r="I3" s="23">
        <f>Aug!J24</f>
        <v>0</v>
      </c>
      <c r="J3" s="23">
        <f>Sept!J24</f>
        <v>0</v>
      </c>
      <c r="K3" s="23">
        <f>Oct!J24</f>
        <v>0</v>
      </c>
      <c r="L3" s="23">
        <f>Nov!J24</f>
        <v>0</v>
      </c>
      <c r="M3" s="23">
        <f>Dec!J24</f>
        <v>0</v>
      </c>
      <c r="N3" s="23">
        <f>SUM(B3:M3)</f>
        <v>0</v>
      </c>
    </row>
    <row r="4" spans="1:14" ht="15">
      <c r="A4" s="23" t="s">
        <v>8</v>
      </c>
      <c r="B4" s="23">
        <f>Jan!J18</f>
        <v>0</v>
      </c>
      <c r="C4" s="23">
        <f>Feb!J18</f>
        <v>0</v>
      </c>
      <c r="D4" s="23">
        <f>March!J18</f>
        <v>0</v>
      </c>
      <c r="E4" s="23">
        <f>April!J18</f>
        <v>0</v>
      </c>
      <c r="F4" s="23">
        <f>May!J18</f>
        <v>0</v>
      </c>
      <c r="G4" s="23">
        <f>June!J18</f>
        <v>0</v>
      </c>
      <c r="H4" s="23">
        <f>July!J18</f>
        <v>0</v>
      </c>
      <c r="I4" s="23">
        <f>Aug!J18</f>
        <v>0</v>
      </c>
      <c r="J4" s="23">
        <f>Sept!J18</f>
        <v>0</v>
      </c>
      <c r="K4" s="23">
        <f>Oct!J18</f>
        <v>0</v>
      </c>
      <c r="L4" s="23">
        <f>Nov!J18</f>
        <v>0</v>
      </c>
      <c r="M4" s="23">
        <f>Dec!J18</f>
        <v>0</v>
      </c>
      <c r="N4" s="23">
        <f aca="true" t="shared" si="0" ref="N4:N6">SUM(B4:M4)</f>
        <v>0</v>
      </c>
    </row>
    <row r="5" spans="1:14" ht="15">
      <c r="A5" s="23" t="s">
        <v>24</v>
      </c>
      <c r="B5" s="23">
        <f>Jan!K21</f>
        <v>0</v>
      </c>
      <c r="C5" s="23">
        <f>Feb!K21</f>
        <v>0</v>
      </c>
      <c r="D5" s="23">
        <f>March!K21</f>
        <v>0</v>
      </c>
      <c r="E5" s="23">
        <f>April!K21</f>
        <v>0</v>
      </c>
      <c r="F5" s="23">
        <f>May!K21</f>
        <v>0</v>
      </c>
      <c r="G5" s="23">
        <f>June!K21</f>
        <v>0</v>
      </c>
      <c r="H5" s="23">
        <f>July!K21</f>
        <v>0</v>
      </c>
      <c r="I5" s="23">
        <f>Aug!K21</f>
        <v>0</v>
      </c>
      <c r="J5" s="23">
        <f>Sept!K21</f>
        <v>0</v>
      </c>
      <c r="K5" s="23">
        <f>Oct!K21</f>
        <v>0</v>
      </c>
      <c r="L5" s="23">
        <f>Nov!K21</f>
        <v>0</v>
      </c>
      <c r="M5" s="23">
        <f>Dec!K21</f>
        <v>0</v>
      </c>
      <c r="N5" s="23">
        <f t="shared" si="0"/>
        <v>0</v>
      </c>
    </row>
    <row r="6" spans="1:14" ht="15">
      <c r="A6" s="22" t="s">
        <v>81</v>
      </c>
      <c r="B6" s="23">
        <f>SUM(B3-B4-B5)</f>
        <v>0</v>
      </c>
      <c r="C6" s="23">
        <f>SUM(C3-C4-C5)</f>
        <v>0</v>
      </c>
      <c r="D6" s="23">
        <f aca="true" t="shared" si="1" ref="D6:M6">SUM(D3-D4-D5)</f>
        <v>0</v>
      </c>
      <c r="E6" s="23">
        <f t="shared" si="1"/>
        <v>0</v>
      </c>
      <c r="F6" s="23">
        <f t="shared" si="1"/>
        <v>0</v>
      </c>
      <c r="G6" s="23">
        <f t="shared" si="1"/>
        <v>0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3">
        <f t="shared" si="1"/>
        <v>0</v>
      </c>
      <c r="N6" s="23">
        <f t="shared" si="0"/>
        <v>0</v>
      </c>
    </row>
    <row r="7" ht="15">
      <c r="M7" s="22" t="s">
        <v>13</v>
      </c>
    </row>
    <row r="9" spans="2:14" ht="15">
      <c r="B9" s="23" t="s">
        <v>36</v>
      </c>
      <c r="C9" s="23" t="s">
        <v>37</v>
      </c>
      <c r="D9" s="23" t="s">
        <v>38</v>
      </c>
      <c r="E9" s="23" t="s">
        <v>39</v>
      </c>
      <c r="F9" s="23" t="s">
        <v>40</v>
      </c>
      <c r="G9" s="23" t="s">
        <v>41</v>
      </c>
      <c r="H9" s="23" t="s">
        <v>42</v>
      </c>
      <c r="I9" s="23" t="s">
        <v>43</v>
      </c>
      <c r="J9" s="23" t="s">
        <v>44</v>
      </c>
      <c r="K9" s="23" t="s">
        <v>45</v>
      </c>
      <c r="L9" s="23" t="s">
        <v>46</v>
      </c>
      <c r="M9" s="23" t="s">
        <v>47</v>
      </c>
      <c r="N9" s="23" t="s">
        <v>23</v>
      </c>
    </row>
    <row r="10" spans="1:14" ht="15">
      <c r="A10" s="23" t="s">
        <v>25</v>
      </c>
      <c r="B10" s="23">
        <f>Jan!M6</f>
        <v>0</v>
      </c>
      <c r="C10" s="23">
        <f>Feb!M6</f>
        <v>0</v>
      </c>
      <c r="D10" s="23">
        <f>March!M6</f>
        <v>0</v>
      </c>
      <c r="E10" s="23">
        <f>April!M6</f>
        <v>0</v>
      </c>
      <c r="F10" s="23">
        <f>May!M6</f>
        <v>0</v>
      </c>
      <c r="G10" s="23">
        <f>June!M6</f>
        <v>0</v>
      </c>
      <c r="H10" s="23">
        <f>July!M6</f>
        <v>0</v>
      </c>
      <c r="I10" s="23">
        <f>Aug!M6</f>
        <v>0</v>
      </c>
      <c r="J10" s="23">
        <f>Sept!M6</f>
        <v>0</v>
      </c>
      <c r="K10" s="23">
        <f>Oct!M6</f>
        <v>0</v>
      </c>
      <c r="L10" s="23">
        <f>Nov!M6</f>
        <v>0</v>
      </c>
      <c r="M10" s="23">
        <f>Dec!M6</f>
        <v>0</v>
      </c>
      <c r="N10" s="23">
        <f aca="true" t="shared" si="2" ref="N10:N21">SUM(B10:M10)</f>
        <v>0</v>
      </c>
    </row>
    <row r="11" spans="1:14" ht="15">
      <c r="A11" s="23" t="s">
        <v>26</v>
      </c>
      <c r="B11" s="23">
        <f>Jan!M8</f>
        <v>0</v>
      </c>
      <c r="C11" s="23">
        <f>Feb!M8</f>
        <v>0</v>
      </c>
      <c r="D11" s="23">
        <f>March!M8</f>
        <v>0</v>
      </c>
      <c r="E11" s="23">
        <f>April!M8</f>
        <v>0</v>
      </c>
      <c r="F11" s="23">
        <f>May!M8</f>
        <v>0</v>
      </c>
      <c r="G11" s="23">
        <f>June!M8</f>
        <v>0</v>
      </c>
      <c r="H11" s="23">
        <f>July!M8</f>
        <v>0</v>
      </c>
      <c r="I11" s="23">
        <f>Aug!M8</f>
        <v>0</v>
      </c>
      <c r="J11" s="23">
        <f>Sept!M8</f>
        <v>0</v>
      </c>
      <c r="K11" s="23">
        <f>Oct!M8</f>
        <v>0</v>
      </c>
      <c r="L11" s="23">
        <f>Nov!M8</f>
        <v>0</v>
      </c>
      <c r="M11" s="23">
        <f>Dec!M8</f>
        <v>0</v>
      </c>
      <c r="N11" s="23">
        <f t="shared" si="2"/>
        <v>0</v>
      </c>
    </row>
    <row r="12" spans="1:14" ht="15">
      <c r="A12" s="23" t="s">
        <v>34</v>
      </c>
      <c r="B12" s="23">
        <f>Jan!J14</f>
        <v>0</v>
      </c>
      <c r="C12" s="23">
        <f>Feb!J14</f>
        <v>0</v>
      </c>
      <c r="D12" s="23">
        <f>March!J14</f>
        <v>0</v>
      </c>
      <c r="E12" s="23">
        <f>April!J14</f>
        <v>0</v>
      </c>
      <c r="F12" s="23">
        <f>May!J14</f>
        <v>0</v>
      </c>
      <c r="G12" s="23">
        <f>June!J14</f>
        <v>0</v>
      </c>
      <c r="H12" s="23">
        <f>July!J14</f>
        <v>0</v>
      </c>
      <c r="I12" s="23">
        <f>Aug!J14</f>
        <v>0</v>
      </c>
      <c r="J12" s="23">
        <f>Sept!J14</f>
        <v>0</v>
      </c>
      <c r="K12" s="23">
        <f>Oct!J14</f>
        <v>0</v>
      </c>
      <c r="L12" s="23">
        <f>Nov!J14</f>
        <v>0</v>
      </c>
      <c r="M12" s="23">
        <f>Dec!J14</f>
        <v>0</v>
      </c>
      <c r="N12" s="23">
        <f t="shared" si="2"/>
        <v>0</v>
      </c>
    </row>
    <row r="13" spans="1:14" ht="15">
      <c r="A13" s="23" t="s">
        <v>27</v>
      </c>
      <c r="B13" s="23">
        <f>Jan!J16</f>
        <v>0</v>
      </c>
      <c r="C13" s="23">
        <f>Feb!J16</f>
        <v>0</v>
      </c>
      <c r="D13" s="23">
        <f>March!J16</f>
        <v>0</v>
      </c>
      <c r="E13" s="23">
        <f>April!J16</f>
        <v>0</v>
      </c>
      <c r="F13" s="23">
        <f>May!J16</f>
        <v>0</v>
      </c>
      <c r="G13" s="23">
        <f>June!J16</f>
        <v>0</v>
      </c>
      <c r="H13" s="23">
        <f>July!J16</f>
        <v>0</v>
      </c>
      <c r="I13" s="23">
        <f>Aug!J16</f>
        <v>0</v>
      </c>
      <c r="J13" s="23">
        <f>Sept!J16</f>
        <v>0</v>
      </c>
      <c r="K13" s="23">
        <f>Oct!J16</f>
        <v>0</v>
      </c>
      <c r="L13" s="23">
        <f>Nov!J16</f>
        <v>0</v>
      </c>
      <c r="M13" s="23">
        <f>Dec!J16</f>
        <v>0</v>
      </c>
      <c r="N13" s="23">
        <f t="shared" si="2"/>
        <v>0</v>
      </c>
    </row>
    <row r="14" spans="1:14" ht="15">
      <c r="A14" s="23" t="s">
        <v>28</v>
      </c>
      <c r="B14" s="23">
        <f>Jan!M10</f>
        <v>0</v>
      </c>
      <c r="C14" s="23">
        <f>Feb!M10</f>
        <v>0</v>
      </c>
      <c r="D14" s="23">
        <f>March!M10</f>
        <v>0</v>
      </c>
      <c r="E14" s="23">
        <f>April!M10</f>
        <v>0</v>
      </c>
      <c r="F14" s="23">
        <f>May!M10</f>
        <v>0</v>
      </c>
      <c r="G14" s="23">
        <f>June!M10</f>
        <v>0</v>
      </c>
      <c r="H14" s="23">
        <f>July!M10</f>
        <v>0</v>
      </c>
      <c r="I14" s="23">
        <f>Aug!M10</f>
        <v>0</v>
      </c>
      <c r="J14" s="23">
        <f>Sept!M10</f>
        <v>0</v>
      </c>
      <c r="K14" s="23">
        <f>Oct!M10</f>
        <v>0</v>
      </c>
      <c r="L14" s="23">
        <f>Nov!M10</f>
        <v>0</v>
      </c>
      <c r="M14" s="23">
        <f>Dec!M10</f>
        <v>0</v>
      </c>
      <c r="N14" s="23">
        <f t="shared" si="2"/>
        <v>0</v>
      </c>
    </row>
    <row r="15" spans="1:14" ht="15">
      <c r="A15" s="23" t="s">
        <v>35</v>
      </c>
      <c r="B15" s="23">
        <f>Jan!M12</f>
        <v>0</v>
      </c>
      <c r="C15" s="23">
        <f>Feb!M12</f>
        <v>0</v>
      </c>
      <c r="D15" s="23">
        <f>March!M12</f>
        <v>0</v>
      </c>
      <c r="E15" s="23">
        <f>April!M12</f>
        <v>0</v>
      </c>
      <c r="F15" s="23">
        <f>May!M12</f>
        <v>0</v>
      </c>
      <c r="G15" s="23">
        <f>June!M12</f>
        <v>0</v>
      </c>
      <c r="H15" s="23">
        <f>July!M12</f>
        <v>0</v>
      </c>
      <c r="I15" s="23">
        <f>Aug!M12</f>
        <v>0</v>
      </c>
      <c r="J15" s="23">
        <f>Sept!M12</f>
        <v>0</v>
      </c>
      <c r="K15" s="23">
        <f>Oct!M12</f>
        <v>0</v>
      </c>
      <c r="L15" s="23">
        <f>Nov!M12</f>
        <v>0</v>
      </c>
      <c r="M15" s="23">
        <f>Dec!M12</f>
        <v>0</v>
      </c>
      <c r="N15" s="23">
        <f t="shared" si="2"/>
        <v>0</v>
      </c>
    </row>
    <row r="16" spans="1:14" ht="15">
      <c r="A16" s="23" t="s">
        <v>5</v>
      </c>
      <c r="B16" s="23">
        <f>Jan!J12</f>
        <v>0</v>
      </c>
      <c r="C16" s="23">
        <f>Feb!J12</f>
        <v>0</v>
      </c>
      <c r="D16" s="23">
        <f>March!J12</f>
        <v>0</v>
      </c>
      <c r="E16" s="23">
        <f>April!J12</f>
        <v>0</v>
      </c>
      <c r="F16" s="23">
        <f>May!J12</f>
        <v>0</v>
      </c>
      <c r="G16" s="23">
        <f>June!J12</f>
        <v>0</v>
      </c>
      <c r="H16" s="23">
        <f>July!J12</f>
        <v>0</v>
      </c>
      <c r="I16" s="23">
        <f>Aug!J12</f>
        <v>0</v>
      </c>
      <c r="J16" s="23">
        <f>Sept!J12</f>
        <v>0</v>
      </c>
      <c r="K16" s="23">
        <f>Oct!J12</f>
        <v>0</v>
      </c>
      <c r="L16" s="23">
        <f>Nov!J12</f>
        <v>0</v>
      </c>
      <c r="M16" s="23">
        <f>Dec!J12</f>
        <v>0</v>
      </c>
      <c r="N16" s="23">
        <f t="shared" si="2"/>
        <v>0</v>
      </c>
    </row>
    <row r="17" spans="1:14" ht="15">
      <c r="A17" s="23" t="s">
        <v>22</v>
      </c>
      <c r="B17" s="23">
        <f>Jan!J10</f>
        <v>0</v>
      </c>
      <c r="C17" s="23">
        <f>Feb!J10</f>
        <v>0</v>
      </c>
      <c r="D17" s="23">
        <f>March!J10</f>
        <v>0</v>
      </c>
      <c r="E17" s="23">
        <f>April!J10</f>
        <v>0</v>
      </c>
      <c r="F17" s="23">
        <f>May!J10</f>
        <v>0</v>
      </c>
      <c r="G17" s="23">
        <f>June!J10</f>
        <v>0</v>
      </c>
      <c r="H17" s="23">
        <f>July!J10</f>
        <v>0</v>
      </c>
      <c r="I17" s="23">
        <f>Aug!J10</f>
        <v>0</v>
      </c>
      <c r="J17" s="23">
        <f>Sept!J10</f>
        <v>0</v>
      </c>
      <c r="K17" s="23">
        <f>Oct!J10</f>
        <v>0</v>
      </c>
      <c r="L17" s="23">
        <f>Nov!J10</f>
        <v>0</v>
      </c>
      <c r="M17" s="23">
        <f>Dec!J10</f>
        <v>0</v>
      </c>
      <c r="N17" s="23">
        <f t="shared" si="2"/>
        <v>0</v>
      </c>
    </row>
    <row r="18" spans="1:14" ht="15">
      <c r="A18" s="23" t="s">
        <v>29</v>
      </c>
      <c r="B18" s="23">
        <f>Jan!M14</f>
        <v>0</v>
      </c>
      <c r="C18" s="23">
        <f>Feb!M14</f>
        <v>0</v>
      </c>
      <c r="D18" s="23">
        <f>March!M14</f>
        <v>0</v>
      </c>
      <c r="E18" s="23">
        <f>April!M14</f>
        <v>0</v>
      </c>
      <c r="F18" s="23">
        <f>May!M14</f>
        <v>0</v>
      </c>
      <c r="G18" s="23">
        <f>June!M14</f>
        <v>0</v>
      </c>
      <c r="H18" s="23">
        <f>July!M14</f>
        <v>0</v>
      </c>
      <c r="I18" s="23">
        <f>Aug!M14</f>
        <v>0</v>
      </c>
      <c r="J18" s="23">
        <f>Sept!M14</f>
        <v>0</v>
      </c>
      <c r="K18" s="23">
        <f>Oct!M14</f>
        <v>0</v>
      </c>
      <c r="L18" s="23">
        <f>Nov!M14</f>
        <v>0</v>
      </c>
      <c r="M18" s="23">
        <f>Dec!M14</f>
        <v>0</v>
      </c>
      <c r="N18" s="23">
        <f t="shared" si="2"/>
        <v>0</v>
      </c>
    </row>
    <row r="19" spans="1:14" ht="15">
      <c r="A19" s="23" t="s">
        <v>30</v>
      </c>
      <c r="B19" s="23">
        <f>Jan!M16</f>
        <v>0</v>
      </c>
      <c r="C19" s="23">
        <f>Feb!M16</f>
        <v>0</v>
      </c>
      <c r="D19" s="23">
        <f>March!M16</f>
        <v>0</v>
      </c>
      <c r="E19" s="23">
        <f>April!M16</f>
        <v>0</v>
      </c>
      <c r="F19" s="23">
        <f>May!M16</f>
        <v>0</v>
      </c>
      <c r="G19" s="23">
        <f>June!M16</f>
        <v>0</v>
      </c>
      <c r="H19" s="23">
        <f>July!M16</f>
        <v>0</v>
      </c>
      <c r="I19" s="23">
        <f>Aug!M16</f>
        <v>0</v>
      </c>
      <c r="J19" s="23">
        <f>Sept!M16</f>
        <v>0</v>
      </c>
      <c r="K19" s="23">
        <f>Oct!M16</f>
        <v>0</v>
      </c>
      <c r="L19" s="23">
        <f>Nov!M16</f>
        <v>0</v>
      </c>
      <c r="M19" s="23">
        <f>Dec!M16</f>
        <v>0</v>
      </c>
      <c r="N19" s="23">
        <f t="shared" si="2"/>
        <v>0</v>
      </c>
    </row>
    <row r="20" spans="1:14" ht="15">
      <c r="A20" s="23" t="s">
        <v>31</v>
      </c>
      <c r="B20" s="23">
        <f>Jan!J6</f>
        <v>0</v>
      </c>
      <c r="C20" s="23">
        <f>Feb!J6</f>
        <v>0</v>
      </c>
      <c r="D20" s="23">
        <f>March!J6</f>
        <v>0</v>
      </c>
      <c r="E20" s="23">
        <f>April!J6</f>
        <v>0</v>
      </c>
      <c r="F20" s="23">
        <f>May!J6</f>
        <v>0</v>
      </c>
      <c r="G20" s="23">
        <f>June!J6</f>
        <v>0</v>
      </c>
      <c r="H20" s="23">
        <f>July!J6</f>
        <v>0</v>
      </c>
      <c r="I20" s="23">
        <f>Aug!J6</f>
        <v>0</v>
      </c>
      <c r="J20" s="23">
        <f>Sept!J6</f>
        <v>0</v>
      </c>
      <c r="K20" s="23">
        <f>Oct!J6</f>
        <v>0</v>
      </c>
      <c r="L20" s="23">
        <f>Nov!J6</f>
        <v>0</v>
      </c>
      <c r="M20" s="23">
        <f>Dec!J6</f>
        <v>0</v>
      </c>
      <c r="N20" s="23">
        <f t="shared" si="2"/>
        <v>0</v>
      </c>
    </row>
    <row r="21" spans="1:14" ht="15">
      <c r="A21" s="23" t="s">
        <v>32</v>
      </c>
      <c r="B21" s="23">
        <f>Jan!J8</f>
        <v>0</v>
      </c>
      <c r="C21" s="23">
        <f>Feb!J8</f>
        <v>0</v>
      </c>
      <c r="D21" s="23">
        <f>March!J8</f>
        <v>0</v>
      </c>
      <c r="E21" s="23">
        <f>April!J8</f>
        <v>0</v>
      </c>
      <c r="F21" s="23">
        <f>May!J8</f>
        <v>0</v>
      </c>
      <c r="G21" s="23">
        <f>June!J8</f>
        <v>0</v>
      </c>
      <c r="H21" s="23">
        <f>July!J8</f>
        <v>0</v>
      </c>
      <c r="I21" s="23">
        <f>Aug!J8</f>
        <v>0</v>
      </c>
      <c r="J21" s="23">
        <f>Sept!J8</f>
        <v>0</v>
      </c>
      <c r="K21" s="23">
        <f>Oct!J8</f>
        <v>0</v>
      </c>
      <c r="L21" s="23">
        <f>Nov!J8</f>
        <v>0</v>
      </c>
      <c r="M21" s="23">
        <f>Dec!J8</f>
        <v>0</v>
      </c>
      <c r="N21" s="23">
        <f t="shared" si="2"/>
        <v>0</v>
      </c>
    </row>
    <row r="22" spans="1:14" ht="15">
      <c r="A22" s="22" t="s">
        <v>6</v>
      </c>
      <c r="B22" s="23">
        <f>SUM(B10:B21)</f>
        <v>0</v>
      </c>
      <c r="C22" s="23">
        <f aca="true" t="shared" si="3" ref="C22:M22">SUM(C10:C21)</f>
        <v>0</v>
      </c>
      <c r="D22" s="23">
        <f t="shared" si="3"/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>SUM(N10:N21)</f>
        <v>0</v>
      </c>
    </row>
    <row r="23" ht="15">
      <c r="L23" s="22" t="s">
        <v>13</v>
      </c>
    </row>
    <row r="25" ht="15">
      <c r="M25" s="23" t="s">
        <v>13</v>
      </c>
    </row>
  </sheetData>
  <mergeCells count="1">
    <mergeCell ref="A1:N1"/>
  </mergeCells>
  <printOptions/>
  <pageMargins left="0.25" right="0.25" top="0.25" bottom="0.2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62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63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20</v>
      </c>
      <c r="E61" s="17">
        <f>SUM(E58-E48-E23)</f>
        <v>0</v>
      </c>
    </row>
    <row r="62" spans="4:5" ht="15">
      <c r="D62" s="12" t="s">
        <v>55</v>
      </c>
      <c r="E62" s="17">
        <f>Aug!E62+E61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60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61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79</v>
      </c>
      <c r="E61" s="17">
        <f>SUM(E58-E48-E23)</f>
        <v>0</v>
      </c>
    </row>
    <row r="62" spans="4:5" ht="15">
      <c r="D62" s="12" t="s">
        <v>55</v>
      </c>
      <c r="E62" s="17">
        <f>Sept!E62+E61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57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59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21</v>
      </c>
      <c r="E61" s="17">
        <f>SUM(E58-E48-E23)</f>
        <v>0</v>
      </c>
    </row>
    <row r="62" spans="4:5" ht="15">
      <c r="D62" s="12" t="s">
        <v>55</v>
      </c>
      <c r="E62" s="17">
        <f>Oct!E62+E61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56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58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80</v>
      </c>
      <c r="E61" s="17">
        <f>SUM(E58-E48-E23)</f>
        <v>0</v>
      </c>
    </row>
    <row r="62" spans="4:5" ht="15">
      <c r="D62" s="12" t="s">
        <v>55</v>
      </c>
      <c r="E62" s="17">
        <f>Nov!E62+E61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E5" sqref="E5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75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76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SUMIFS(E4:E22,G4:G22,"=Dues/Fees")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1:5" ht="15">
      <c r="A26" s="18"/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1:5" ht="15">
      <c r="A27" s="18"/>
      <c r="B27" s="19"/>
      <c r="C27" s="19"/>
      <c r="D27" s="2">
        <f t="shared" si="0"/>
        <v>0</v>
      </c>
      <c r="E27" s="10">
        <f t="shared" si="1"/>
        <v>0</v>
      </c>
    </row>
    <row r="28" spans="1:5" ht="15">
      <c r="A28" s="18"/>
      <c r="B28" s="19"/>
      <c r="C28" s="19"/>
      <c r="D28" s="2">
        <f t="shared" si="0"/>
        <v>0</v>
      </c>
      <c r="E28" s="10">
        <f t="shared" si="1"/>
        <v>0</v>
      </c>
    </row>
    <row r="29" spans="1:5" ht="15">
      <c r="A29" s="18"/>
      <c r="B29" s="19"/>
      <c r="C29" s="19"/>
      <c r="D29" s="2">
        <f t="shared" si="0"/>
        <v>0</v>
      </c>
      <c r="E29" s="10">
        <f t="shared" si="1"/>
        <v>0</v>
      </c>
    </row>
    <row r="30" spans="1:5" ht="15">
      <c r="A30" s="18"/>
      <c r="B30" s="19"/>
      <c r="C30" s="19"/>
      <c r="D30" s="2">
        <f t="shared" si="0"/>
        <v>0</v>
      </c>
      <c r="E30" s="10">
        <f t="shared" si="1"/>
        <v>0</v>
      </c>
    </row>
    <row r="31" spans="1:5" ht="15">
      <c r="A31" s="18"/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48</v>
      </c>
      <c r="E61" s="17">
        <f>SUM(E58-E48-E23)</f>
        <v>0</v>
      </c>
    </row>
    <row r="62" spans="4:5" ht="15">
      <c r="D62" s="12" t="s">
        <v>55</v>
      </c>
      <c r="E62" s="17">
        <f>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74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77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14</v>
      </c>
      <c r="E61" s="17">
        <f>SUM(E58-E48-E23)</f>
        <v>0</v>
      </c>
    </row>
    <row r="62" spans="4:5" ht="15">
      <c r="D62" s="12" t="s">
        <v>55</v>
      </c>
      <c r="E62" s="17">
        <f>Jan!E62+E61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72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73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5:13" ht="17.25">
      <c r="E8" s="6"/>
      <c r="J8" s="20">
        <f>SUMIFS(E4:E22,G4:G22,"=Selling Expenses")</f>
        <v>0</v>
      </c>
      <c r="M8" s="20">
        <f>SUMIFS(E6:E24,G6:G24,"=Dues/Fees")</f>
        <v>0</v>
      </c>
    </row>
    <row r="9" spans="5:13" ht="15"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4:5" ht="15">
      <c r="D26" s="2">
        <f aca="true" t="shared" si="0" ref="D26:D37">C26-B26</f>
        <v>0</v>
      </c>
      <c r="E26" s="10">
        <f aca="true" t="shared" si="1" ref="E26:E47">D26*0.505</f>
        <v>0</v>
      </c>
    </row>
    <row r="27" spans="4:5" ht="15">
      <c r="D27" s="2">
        <f t="shared" si="0"/>
        <v>0</v>
      </c>
      <c r="E27" s="10">
        <f t="shared" si="1"/>
        <v>0</v>
      </c>
    </row>
    <row r="28" spans="4:5" ht="15">
      <c r="D28" s="2">
        <f t="shared" si="0"/>
        <v>0</v>
      </c>
      <c r="E28" s="10">
        <f t="shared" si="1"/>
        <v>0</v>
      </c>
    </row>
    <row r="29" spans="4:5" ht="15">
      <c r="D29" s="2">
        <f t="shared" si="0"/>
        <v>0</v>
      </c>
      <c r="E29" s="10">
        <f t="shared" si="1"/>
        <v>0</v>
      </c>
    </row>
    <row r="30" spans="3:5" ht="15">
      <c r="C30" s="16"/>
      <c r="D30" s="2">
        <f t="shared" si="0"/>
        <v>0</v>
      </c>
      <c r="E30" s="10">
        <f t="shared" si="1"/>
        <v>0</v>
      </c>
    </row>
    <row r="31" spans="3:5" ht="15">
      <c r="C31" s="16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aca="true" t="shared" si="2" ref="D38:D47">C38-B38</f>
        <v>0</v>
      </c>
      <c r="E38" s="10">
        <f t="shared" si="1"/>
        <v>0</v>
      </c>
    </row>
    <row r="39" spans="4:5" ht="15">
      <c r="D39" s="2">
        <f t="shared" si="2"/>
        <v>0</v>
      </c>
      <c r="E39" s="10">
        <f t="shared" si="1"/>
        <v>0</v>
      </c>
    </row>
    <row r="40" spans="4:5" ht="15">
      <c r="D40" s="2">
        <f t="shared" si="2"/>
        <v>0</v>
      </c>
      <c r="E40" s="10">
        <f t="shared" si="1"/>
        <v>0</v>
      </c>
    </row>
    <row r="41" spans="4:5" ht="15">
      <c r="D41" s="2">
        <f t="shared" si="2"/>
        <v>0</v>
      </c>
      <c r="E41" s="10">
        <f t="shared" si="1"/>
        <v>0</v>
      </c>
    </row>
    <row r="42" spans="4:5" ht="15">
      <c r="D42" s="2">
        <f t="shared" si="2"/>
        <v>0</v>
      </c>
      <c r="E42" s="10">
        <f t="shared" si="1"/>
        <v>0</v>
      </c>
    </row>
    <row r="43" spans="4:5" ht="15">
      <c r="D43" s="2">
        <f t="shared" si="2"/>
        <v>0</v>
      </c>
      <c r="E43" s="10">
        <f t="shared" si="1"/>
        <v>0</v>
      </c>
    </row>
    <row r="44" spans="4:5" ht="15">
      <c r="D44" s="2">
        <f t="shared" si="2"/>
        <v>0</v>
      </c>
      <c r="E44" s="10">
        <f t="shared" si="1"/>
        <v>0</v>
      </c>
    </row>
    <row r="45" spans="4:5" ht="15">
      <c r="D45" s="2">
        <f t="shared" si="2"/>
        <v>0</v>
      </c>
      <c r="E45" s="10">
        <f t="shared" si="1"/>
        <v>0</v>
      </c>
    </row>
    <row r="46" spans="4:5" ht="15">
      <c r="D46" s="2">
        <f t="shared" si="2"/>
        <v>0</v>
      </c>
      <c r="E46" s="10">
        <f t="shared" si="1"/>
        <v>0</v>
      </c>
    </row>
    <row r="47" spans="4:5" ht="15">
      <c r="D47" s="2">
        <f t="shared" si="2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15</v>
      </c>
      <c r="E61" s="17">
        <f>SUM(E58-E48-E23)</f>
        <v>0</v>
      </c>
    </row>
    <row r="62" spans="4:5" ht="15">
      <c r="D62" s="12" t="s">
        <v>55</v>
      </c>
      <c r="E62" s="17">
        <f>Feb!E62+E61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70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71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16</v>
      </c>
      <c r="E61" s="17">
        <f>SUM(E58-E48-E23)</f>
        <v>0</v>
      </c>
    </row>
    <row r="62" spans="4:5" ht="15">
      <c r="D62" s="12" t="s">
        <v>55</v>
      </c>
      <c r="E62" s="17">
        <f>March!E62+E61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49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53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17</v>
      </c>
      <c r="E61" s="17">
        <f>SUM(E58-E48-E23)</f>
        <v>0</v>
      </c>
    </row>
    <row r="62" spans="4:5" ht="15">
      <c r="D62" s="12" t="s">
        <v>55</v>
      </c>
      <c r="E62" s="17">
        <f>April!E62+E61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68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69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18</v>
      </c>
      <c r="E61" s="17">
        <f>SUM(E58-E48-E23)</f>
        <v>0</v>
      </c>
    </row>
    <row r="62" spans="4:5" ht="15">
      <c r="D62" s="12" t="s">
        <v>55</v>
      </c>
      <c r="E62" s="17">
        <f>May!E62+E61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66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67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19</v>
      </c>
      <c r="E61" s="17">
        <f>SUM(E58-E48-E23)</f>
        <v>0</v>
      </c>
    </row>
    <row r="62" spans="4:5" ht="15">
      <c r="D62" s="12" t="s">
        <v>55</v>
      </c>
      <c r="E62" s="17">
        <f>June!E62+E61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4" sqref="A4"/>
    </sheetView>
  </sheetViews>
  <sheetFormatPr defaultColWidth="9.140625" defaultRowHeight="15"/>
  <cols>
    <col min="1" max="1" width="9.140625" style="5" customWidth="1"/>
    <col min="2" max="2" width="19.421875" style="2" customWidth="1"/>
    <col min="3" max="3" width="31.00390625" style="2" customWidth="1"/>
    <col min="4" max="4" width="13.57421875" style="2" bestFit="1" customWidth="1"/>
    <col min="5" max="5" width="14.28125" style="2" bestFit="1" customWidth="1"/>
    <col min="6" max="6" width="9.421875" style="2" bestFit="1" customWidth="1"/>
    <col min="7" max="9" width="9.140625" style="2" customWidth="1"/>
    <col min="10" max="10" width="11.421875" style="2" bestFit="1" customWidth="1"/>
    <col min="11" max="11" width="10.8515625" style="2" bestFit="1" customWidth="1"/>
    <col min="12" max="12" width="9.140625" style="2" customWidth="1"/>
    <col min="13" max="13" width="10.57421875" style="2" customWidth="1"/>
    <col min="14" max="16384" width="9.140625" style="2" customWidth="1"/>
  </cols>
  <sheetData>
    <row r="1" spans="1:6" ht="15.75">
      <c r="A1" s="26" t="s">
        <v>64</v>
      </c>
      <c r="B1" s="26"/>
      <c r="C1" s="26"/>
      <c r="D1" s="26"/>
      <c r="E1" s="26"/>
      <c r="F1" s="26"/>
    </row>
    <row r="2" ht="15.75">
      <c r="A2" s="1" t="s">
        <v>8</v>
      </c>
    </row>
    <row r="3" spans="1:7" s="4" customFormat="1" ht="30">
      <c r="A3" s="3" t="s">
        <v>3</v>
      </c>
      <c r="B3" s="4" t="s">
        <v>0</v>
      </c>
      <c r="C3" s="4" t="s">
        <v>1</v>
      </c>
      <c r="D3" s="15" t="s">
        <v>11</v>
      </c>
      <c r="E3" s="4" t="s">
        <v>2</v>
      </c>
      <c r="F3" s="4" t="s">
        <v>7</v>
      </c>
      <c r="G3" s="4" t="s">
        <v>33</v>
      </c>
    </row>
    <row r="4" spans="5:10" ht="15.75">
      <c r="E4" s="6"/>
      <c r="J4" s="21" t="s">
        <v>65</v>
      </c>
    </row>
    <row r="5" spans="5:13" ht="15">
      <c r="E5" s="6"/>
      <c r="J5" s="19" t="s">
        <v>31</v>
      </c>
      <c r="M5" s="5" t="s">
        <v>25</v>
      </c>
    </row>
    <row r="6" spans="5:13" ht="17.25">
      <c r="E6" s="6"/>
      <c r="J6" s="20">
        <f>SUMIFS(E4:E22,G4:G22,"=Meals/Entertainment")</f>
        <v>0</v>
      </c>
      <c r="M6" s="20">
        <f>SUMIFS(E4:E22,G4:G22,"=Advertising")</f>
        <v>0</v>
      </c>
    </row>
    <row r="7" spans="5:13" ht="15">
      <c r="E7" s="6"/>
      <c r="J7" s="2" t="s">
        <v>32</v>
      </c>
      <c r="M7" s="2" t="s">
        <v>26</v>
      </c>
    </row>
    <row r="8" spans="3:13" ht="17.25">
      <c r="C8" s="16"/>
      <c r="E8" s="6"/>
      <c r="J8" s="20">
        <f>SUMIFS(E4:E22,G4:G22,"=Selling Expenses")</f>
        <v>0</v>
      </c>
      <c r="M8" s="20">
        <f>SUMIFS(E6:E24,G6:G24,"=Dues/Fees")</f>
        <v>0</v>
      </c>
    </row>
    <row r="9" spans="3:13" ht="15">
      <c r="C9" s="16"/>
      <c r="E9" s="6"/>
      <c r="J9" s="2" t="s">
        <v>22</v>
      </c>
      <c r="M9" s="2" t="s">
        <v>28</v>
      </c>
    </row>
    <row r="10" spans="5:13" ht="17.25">
      <c r="E10" s="6"/>
      <c r="J10" s="20">
        <f>SUMIFS(E4:E22,G4:G22,"=Supplies")</f>
        <v>0</v>
      </c>
      <c r="M10" s="20">
        <f>SUMIFS(E4:E22,G4:G22,"=Legal &amp; Prof services")</f>
        <v>0</v>
      </c>
    </row>
    <row r="11" spans="5:13" ht="15">
      <c r="E11" s="6"/>
      <c r="J11" s="2" t="s">
        <v>5</v>
      </c>
      <c r="M11" s="2" t="s">
        <v>35</v>
      </c>
    </row>
    <row r="12" spans="5:13" ht="17.25">
      <c r="E12" s="6"/>
      <c r="J12" s="20">
        <f>SUMIFS(E4:E22,G4:G22,"=Office Expenses")</f>
        <v>0</v>
      </c>
      <c r="M12" s="20">
        <f>SUMIFS(E4:E22,G4:G22,"=Misc Expense")</f>
        <v>0</v>
      </c>
    </row>
    <row r="13" spans="5:13" ht="15">
      <c r="E13" s="6"/>
      <c r="J13" s="2" t="s">
        <v>34</v>
      </c>
      <c r="M13" s="2" t="s">
        <v>29</v>
      </c>
    </row>
    <row r="14" spans="5:13" ht="17.25">
      <c r="E14" s="6"/>
      <c r="J14" s="20">
        <f>SUMIFS(E4:E22,G4:G22,"=Education")</f>
        <v>0</v>
      </c>
      <c r="M14" s="20">
        <f>SUMIFS(E4:E22,G4:G22,"=Taxes / Licenses")</f>
        <v>0</v>
      </c>
    </row>
    <row r="15" spans="5:13" ht="15">
      <c r="E15" s="6"/>
      <c r="J15" s="2" t="s">
        <v>27</v>
      </c>
      <c r="M15" s="2" t="s">
        <v>30</v>
      </c>
    </row>
    <row r="16" spans="5:13" ht="17.25">
      <c r="E16" s="6"/>
      <c r="J16" s="20">
        <f>SUMIFS(E4:E22,G4:G22,"=Insurance")</f>
        <v>0</v>
      </c>
      <c r="M16" s="20">
        <f>SUMIFS(E4:E22,G4:G22,"=Travel")</f>
        <v>0</v>
      </c>
    </row>
    <row r="17" spans="5:10" ht="15">
      <c r="E17" s="6"/>
      <c r="J17" s="2" t="s">
        <v>54</v>
      </c>
    </row>
    <row r="18" spans="5:10" ht="15">
      <c r="E18" s="6"/>
      <c r="J18" s="6">
        <f>SUM(J6,J8,J10,J12,J14,J16,M6,M8,M10,M12,M14,M16)</f>
        <v>0</v>
      </c>
    </row>
    <row r="19" spans="5:13" ht="15">
      <c r="E19" s="6"/>
      <c r="M19" s="5"/>
    </row>
    <row r="20" spans="5:11" ht="15">
      <c r="E20" s="6"/>
      <c r="J20" s="2" t="s">
        <v>50</v>
      </c>
      <c r="K20" s="2" t="s">
        <v>51</v>
      </c>
    </row>
    <row r="21" spans="5:11" ht="15">
      <c r="E21" s="6"/>
      <c r="J21" s="2">
        <f>SUM(D26:D47)</f>
        <v>0</v>
      </c>
      <c r="K21" s="10">
        <f>SUM(E26:E47)</f>
        <v>0</v>
      </c>
    </row>
    <row r="22" ht="15">
      <c r="E22" s="6"/>
    </row>
    <row r="23" spans="4:10" ht="15.75">
      <c r="D23" s="13" t="s">
        <v>12</v>
      </c>
      <c r="E23" s="9">
        <f>SUM(E4:E19)</f>
        <v>0</v>
      </c>
      <c r="J23" s="2" t="s">
        <v>52</v>
      </c>
    </row>
    <row r="24" spans="5:10" ht="15">
      <c r="E24" s="6"/>
      <c r="J24" s="6">
        <f>E58</f>
        <v>0</v>
      </c>
    </row>
    <row r="25" spans="1:5" ht="30">
      <c r="A25" s="15" t="s">
        <v>3</v>
      </c>
      <c r="B25" s="15" t="s">
        <v>83</v>
      </c>
      <c r="C25" s="15" t="s">
        <v>84</v>
      </c>
      <c r="D25" s="15" t="s">
        <v>4</v>
      </c>
      <c r="E25" s="15" t="s">
        <v>2</v>
      </c>
    </row>
    <row r="26" spans="2:5" ht="15">
      <c r="B26" s="19"/>
      <c r="C26" s="19"/>
      <c r="D26" s="2">
        <f aca="true" t="shared" si="0" ref="D26:D47">C26-B26</f>
        <v>0</v>
      </c>
      <c r="E26" s="10">
        <f aca="true" t="shared" si="1" ref="E26:E47">D26*0.505</f>
        <v>0</v>
      </c>
    </row>
    <row r="27" spans="2:5" ht="15">
      <c r="B27" s="19"/>
      <c r="C27" s="19"/>
      <c r="D27" s="2">
        <f t="shared" si="0"/>
        <v>0</v>
      </c>
      <c r="E27" s="10">
        <f t="shared" si="1"/>
        <v>0</v>
      </c>
    </row>
    <row r="28" spans="2:5" ht="15">
      <c r="B28" s="19"/>
      <c r="C28" s="19"/>
      <c r="D28" s="2">
        <f t="shared" si="0"/>
        <v>0</v>
      </c>
      <c r="E28" s="10">
        <f t="shared" si="1"/>
        <v>0</v>
      </c>
    </row>
    <row r="29" spans="2:5" ht="15">
      <c r="B29" s="19"/>
      <c r="C29" s="19"/>
      <c r="D29" s="2">
        <f t="shared" si="0"/>
        <v>0</v>
      </c>
      <c r="E29" s="10">
        <f t="shared" si="1"/>
        <v>0</v>
      </c>
    </row>
    <row r="30" spans="2:5" ht="15">
      <c r="B30" s="19"/>
      <c r="C30" s="19"/>
      <c r="D30" s="2">
        <f t="shared" si="0"/>
        <v>0</v>
      </c>
      <c r="E30" s="10">
        <f t="shared" si="1"/>
        <v>0</v>
      </c>
    </row>
    <row r="31" spans="2:5" ht="15">
      <c r="B31" s="19"/>
      <c r="C31" s="19"/>
      <c r="D31" s="2">
        <f t="shared" si="0"/>
        <v>0</v>
      </c>
      <c r="E31" s="10">
        <f t="shared" si="1"/>
        <v>0</v>
      </c>
    </row>
    <row r="32" spans="4:5" ht="15">
      <c r="D32" s="2">
        <f t="shared" si="0"/>
        <v>0</v>
      </c>
      <c r="E32" s="10">
        <f t="shared" si="1"/>
        <v>0</v>
      </c>
    </row>
    <row r="33" spans="4:5" ht="15">
      <c r="D33" s="2">
        <f t="shared" si="0"/>
        <v>0</v>
      </c>
      <c r="E33" s="10">
        <f t="shared" si="1"/>
        <v>0</v>
      </c>
    </row>
    <row r="34" spans="4:5" ht="15">
      <c r="D34" s="2">
        <f t="shared" si="0"/>
        <v>0</v>
      </c>
      <c r="E34" s="10">
        <f t="shared" si="1"/>
        <v>0</v>
      </c>
    </row>
    <row r="35" spans="4:5" ht="15">
      <c r="D35" s="2">
        <f t="shared" si="0"/>
        <v>0</v>
      </c>
      <c r="E35" s="10">
        <f t="shared" si="1"/>
        <v>0</v>
      </c>
    </row>
    <row r="36" spans="4:5" ht="15">
      <c r="D36" s="2">
        <f t="shared" si="0"/>
        <v>0</v>
      </c>
      <c r="E36" s="10">
        <f t="shared" si="1"/>
        <v>0</v>
      </c>
    </row>
    <row r="37" spans="4:5" ht="15">
      <c r="D37" s="2">
        <f t="shared" si="0"/>
        <v>0</v>
      </c>
      <c r="E37" s="10">
        <f t="shared" si="1"/>
        <v>0</v>
      </c>
    </row>
    <row r="38" spans="4:5" ht="15">
      <c r="D38" s="2">
        <f t="shared" si="0"/>
        <v>0</v>
      </c>
      <c r="E38" s="10">
        <f t="shared" si="1"/>
        <v>0</v>
      </c>
    </row>
    <row r="39" spans="4:5" ht="15">
      <c r="D39" s="2">
        <f t="shared" si="0"/>
        <v>0</v>
      </c>
      <c r="E39" s="10">
        <f t="shared" si="1"/>
        <v>0</v>
      </c>
    </row>
    <row r="40" spans="4:5" ht="15">
      <c r="D40" s="2">
        <f t="shared" si="0"/>
        <v>0</v>
      </c>
      <c r="E40" s="10">
        <f t="shared" si="1"/>
        <v>0</v>
      </c>
    </row>
    <row r="41" spans="4:5" ht="15">
      <c r="D41" s="2">
        <f t="shared" si="0"/>
        <v>0</v>
      </c>
      <c r="E41" s="10">
        <f t="shared" si="1"/>
        <v>0</v>
      </c>
    </row>
    <row r="42" spans="4:5" ht="15">
      <c r="D42" s="2">
        <f t="shared" si="0"/>
        <v>0</v>
      </c>
      <c r="E42" s="10">
        <f t="shared" si="1"/>
        <v>0</v>
      </c>
    </row>
    <row r="43" spans="4:5" ht="15">
      <c r="D43" s="2">
        <f t="shared" si="0"/>
        <v>0</v>
      </c>
      <c r="E43" s="10">
        <f t="shared" si="1"/>
        <v>0</v>
      </c>
    </row>
    <row r="44" spans="4:5" ht="15">
      <c r="D44" s="2">
        <f t="shared" si="0"/>
        <v>0</v>
      </c>
      <c r="E44" s="10">
        <f t="shared" si="1"/>
        <v>0</v>
      </c>
    </row>
    <row r="45" spans="4:5" ht="15">
      <c r="D45" s="2">
        <f t="shared" si="0"/>
        <v>0</v>
      </c>
      <c r="E45" s="10">
        <f t="shared" si="1"/>
        <v>0</v>
      </c>
    </row>
    <row r="46" spans="4:5" ht="15">
      <c r="D46" s="2">
        <f t="shared" si="0"/>
        <v>0</v>
      </c>
      <c r="E46" s="10">
        <f t="shared" si="1"/>
        <v>0</v>
      </c>
    </row>
    <row r="47" spans="4:5" ht="15">
      <c r="D47" s="2">
        <f t="shared" si="0"/>
        <v>0</v>
      </c>
      <c r="E47" s="10">
        <f t="shared" si="1"/>
        <v>0</v>
      </c>
    </row>
    <row r="48" spans="3:5" ht="15.75">
      <c r="C48" s="13" t="s">
        <v>6</v>
      </c>
      <c r="D48" s="2">
        <f>SUM(D26:D44)</f>
        <v>0</v>
      </c>
      <c r="E48" s="11">
        <f>SUM(E26:E44)</f>
        <v>0</v>
      </c>
    </row>
    <row r="49" ht="15.75">
      <c r="A49" s="1" t="s">
        <v>9</v>
      </c>
    </row>
    <row r="50" spans="1:5" ht="15">
      <c r="A50" s="7" t="s">
        <v>3</v>
      </c>
      <c r="B50" s="8" t="s">
        <v>10</v>
      </c>
      <c r="C50" s="8"/>
      <c r="D50" s="8"/>
      <c r="E50" s="8" t="s">
        <v>2</v>
      </c>
    </row>
    <row r="51" spans="3:5" ht="15.75">
      <c r="C51" s="13"/>
      <c r="E51" s="24"/>
    </row>
    <row r="52" spans="3:5" ht="15.75">
      <c r="C52" s="13"/>
      <c r="E52" s="24"/>
    </row>
    <row r="53" spans="3:5" ht="15.75">
      <c r="C53" s="13"/>
      <c r="E53" s="24"/>
    </row>
    <row r="54" spans="3:5" ht="15.75">
      <c r="C54" s="13"/>
      <c r="E54" s="11"/>
    </row>
    <row r="55" spans="3:5" ht="15.75">
      <c r="C55" s="13"/>
      <c r="E55" s="11"/>
    </row>
    <row r="56" ht="15.75">
      <c r="A56" s="1"/>
    </row>
    <row r="57" s="8" customFormat="1" ht="15">
      <c r="A57" s="7"/>
    </row>
    <row r="58" spans="4:5" ht="15.75">
      <c r="D58" s="13" t="s">
        <v>12</v>
      </c>
      <c r="E58" s="14">
        <f>SUM(E51:E57)</f>
        <v>0</v>
      </c>
    </row>
    <row r="61" spans="4:5" ht="15">
      <c r="D61" s="12" t="s">
        <v>78</v>
      </c>
      <c r="E61" s="17">
        <f>SUM(E58-E48-E23)</f>
        <v>0</v>
      </c>
    </row>
    <row r="62" spans="4:5" ht="15">
      <c r="D62" s="12" t="s">
        <v>55</v>
      </c>
      <c r="E62" s="17">
        <f>July!E62+E61</f>
        <v>0</v>
      </c>
    </row>
    <row r="65" spans="1:3" ht="15">
      <c r="A65" s="2"/>
      <c r="B65" s="6"/>
      <c r="C65" s="6"/>
    </row>
    <row r="67" spans="1:4" ht="15">
      <c r="A67" s="2"/>
      <c r="D67" s="6"/>
    </row>
    <row r="68" spans="1:3" ht="15">
      <c r="A68" s="2"/>
      <c r="B68" s="6"/>
      <c r="C68" s="6"/>
    </row>
  </sheetData>
  <mergeCells count="1">
    <mergeCell ref="A1:F1"/>
  </mergeCells>
  <dataValidations count="1">
    <dataValidation type="list" showInputMessage="1" showErrorMessage="1" promptTitle="Categories" prompt="Select Which Category this expense is in for tax purposes_x000a_" sqref="G4:G24">
      <formula1>Categories</formula1>
    </dataValidation>
  </dataValidations>
  <printOptions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2008-03-23T20:03:08Z</cp:lastPrinted>
  <dcterms:created xsi:type="dcterms:W3CDTF">2007-05-07T19:39:19Z</dcterms:created>
  <dcterms:modified xsi:type="dcterms:W3CDTF">2010-03-08T14:46:03Z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TC300023381033</vt:lpwstr>
  </property>
</Properties>
</file>